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G:\dad\fitness plan\spreadsheets\"/>
    </mc:Choice>
  </mc:AlternateContent>
  <xr:revisionPtr revIDLastSave="0" documentId="13_ncr:1_{958A0099-90EE-4D6A-8E36-DF23D580B258}" xr6:coauthVersionLast="40" xr6:coauthVersionMax="40" xr10:uidLastSave="{00000000-0000-0000-0000-000000000000}"/>
  <bookViews>
    <workbookView xWindow="240" yWindow="135" windowWidth="15480" windowHeight="10995" xr2:uid="{00000000-000D-0000-FFFF-FFFF00000000}"/>
  </bookViews>
  <sheets>
    <sheet name="Personal Details" sheetId="3" r:id="rId1"/>
  </sheets>
  <calcPr calcId="181029" calcOnSave="0"/>
</workbook>
</file>

<file path=xl/calcChain.xml><?xml version="1.0" encoding="utf-8"?>
<calcChain xmlns="http://schemas.openxmlformats.org/spreadsheetml/2006/main">
  <c r="G9" i="3" l="1"/>
  <c r="G5" i="3"/>
  <c r="H5" i="3" s="1"/>
  <c r="C22" i="3"/>
  <c r="C23" i="3" s="1"/>
  <c r="C24" i="3" s="1"/>
  <c r="C25" i="3" s="1"/>
  <c r="C21" i="3" s="1"/>
  <c r="D21" i="3" s="1"/>
  <c r="G7" i="3"/>
  <c r="G11" i="3"/>
  <c r="H11" i="3" s="1"/>
  <c r="G13" i="3"/>
  <c r="G15" i="3"/>
  <c r="C33" i="3"/>
  <c r="H9" i="3" l="1"/>
  <c r="H15" i="3"/>
  <c r="H17" i="3" s="1"/>
  <c r="H21" i="3" l="1"/>
  <c r="H19" i="3"/>
  <c r="H20" i="3"/>
  <c r="H22" i="3" l="1"/>
  <c r="D18" i="3" s="1"/>
</calcChain>
</file>

<file path=xl/sharedStrings.xml><?xml version="1.0" encoding="utf-8"?>
<sst xmlns="http://schemas.openxmlformats.org/spreadsheetml/2006/main" count="47" uniqueCount="34">
  <si>
    <t>Target Calories</t>
  </si>
  <si>
    <t>Name:</t>
  </si>
  <si>
    <t>Sex (M/F)</t>
  </si>
  <si>
    <t>Sex Factor</t>
  </si>
  <si>
    <t>Height (Feet)</t>
  </si>
  <si>
    <t>Height (Inches)</t>
  </si>
  <si>
    <t>Height (cm)</t>
  </si>
  <si>
    <t>Height Factor</t>
  </si>
  <si>
    <t>:</t>
  </si>
  <si>
    <t>Age (Years)</t>
  </si>
  <si>
    <t>Age Factor</t>
  </si>
  <si>
    <t>Weight (Pounds)</t>
  </si>
  <si>
    <t>Weight (Stones)</t>
  </si>
  <si>
    <t xml:space="preserve">This Is </t>
  </si>
  <si>
    <t>Pounds</t>
  </si>
  <si>
    <t>Weight Factor</t>
  </si>
  <si>
    <t>Weight KG</t>
  </si>
  <si>
    <t>Totals</t>
  </si>
  <si>
    <t>Total Cals Needed</t>
  </si>
  <si>
    <t>Weight (L/S/G)</t>
  </si>
  <si>
    <t>Your Target Calories</t>
  </si>
  <si>
    <t>Weight Converter</t>
  </si>
  <si>
    <t>BMI CALCULATION</t>
  </si>
  <si>
    <t>height inch</t>
  </si>
  <si>
    <t>height 2</t>
  </si>
  <si>
    <t>M</t>
  </si>
  <si>
    <t xml:space="preserve"> </t>
  </si>
  <si>
    <t>L</t>
  </si>
  <si>
    <t>S</t>
  </si>
  <si>
    <t>G</t>
  </si>
  <si>
    <t>F</t>
  </si>
  <si>
    <t>Please Select</t>
  </si>
  <si>
    <t>All Rights Reserved</t>
  </si>
  <si>
    <t>© 2018 Stephen D. Barnes (We Can't Spell Success Without You : PowerPlan)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</si>
</sst>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2" borderId="0" xfId="0" applyFill="1" applyBorder="1"/>
    <xf numFmtId="0" fontId="1" fillId="2" borderId="0" xfId="0" quotePrefix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8" xfId="0" applyFill="1" applyBorder="1"/>
    <xf numFmtId="1" fontId="0" fillId="2" borderId="9" xfId="0" applyNumberFormat="1" applyFill="1" applyBorder="1" applyAlignment="1">
      <alignment horizontal="center"/>
    </xf>
    <xf numFmtId="0" fontId="1" fillId="2" borderId="8" xfId="0" applyFont="1" applyFill="1" applyBorder="1"/>
    <xf numFmtId="0" fontId="3" fillId="2" borderId="8" xfId="0" applyFont="1" applyFill="1" applyBorder="1"/>
    <xf numFmtId="0" fontId="3" fillId="2" borderId="0" xfId="0" quotePrefix="1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quotePrefix="1" applyFont="1" applyFill="1" applyBorder="1" applyAlignment="1">
      <alignment horizontal="center"/>
    </xf>
    <xf numFmtId="0" fontId="0" fillId="2" borderId="12" xfId="0" applyFill="1" applyBorder="1"/>
    <xf numFmtId="1" fontId="3" fillId="2" borderId="13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2" borderId="2" xfId="0" applyFill="1" applyBorder="1" applyAlignment="1">
      <alignment horizontal="center"/>
    </xf>
    <xf numFmtId="0" fontId="2" fillId="2" borderId="14" xfId="0" applyFont="1" applyFill="1" applyBorder="1"/>
    <xf numFmtId="0" fontId="4" fillId="0" borderId="0" xfId="0" applyFont="1" applyFill="1"/>
    <xf numFmtId="1" fontId="4" fillId="0" borderId="0" xfId="0" applyNumberFormat="1" applyFont="1" applyFill="1" applyAlignment="1">
      <alignment horizontal="center"/>
    </xf>
    <xf numFmtId="1" fontId="4" fillId="0" borderId="0" xfId="0" applyNumberFormat="1" applyFont="1" applyFill="1"/>
    <xf numFmtId="0" fontId="4" fillId="4" borderId="0" xfId="0" applyFont="1" applyFill="1"/>
    <xf numFmtId="0" fontId="1" fillId="3" borderId="15" xfId="0" applyFon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/>
    <xf numFmtId="0" fontId="1" fillId="2" borderId="16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258</xdr:col>
      <xdr:colOff>180974</xdr:colOff>
      <xdr:row>3</xdr:row>
      <xdr:rowOff>152400</xdr:rowOff>
    </xdr:from>
    <xdr:to>
      <xdr:col>269</xdr:col>
      <xdr:colOff>418655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859B41-0B34-41A5-9824-395D6AE01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4" y="638175"/>
          <a:ext cx="6943281" cy="22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K34"/>
  <sheetViews>
    <sheetView showGridLines="0" tabSelected="1" workbookViewId="0">
      <selection activeCell="D3" sqref="D3"/>
    </sheetView>
  </sheetViews>
  <sheetFormatPr defaultRowHeight="12.75" zeroHeight="1" x14ac:dyDescent="0.2"/>
  <cols>
    <col min="1" max="1" width="9.140625" customWidth="1"/>
    <col min="2" max="2" width="23.140625" customWidth="1"/>
    <col min="3" max="3" width="19.28515625" customWidth="1"/>
    <col min="4" max="4" width="21.85546875" customWidth="1"/>
    <col min="5" max="5" width="9.140625" customWidth="1"/>
    <col min="6" max="6" width="16.140625" hidden="1" customWidth="1"/>
    <col min="7" max="256" width="0" hidden="1" customWidth="1"/>
    <col min="268" max="268" width="9.140625" customWidth="1"/>
  </cols>
  <sheetData>
    <row r="1" spans="2:11" x14ac:dyDescent="0.2">
      <c r="K1" t="s">
        <v>31</v>
      </c>
    </row>
    <row r="2" spans="2:11" x14ac:dyDescent="0.2">
      <c r="B2" s="11"/>
      <c r="C2" s="12"/>
      <c r="D2" s="13"/>
      <c r="K2" t="s">
        <v>25</v>
      </c>
    </row>
    <row r="3" spans="2:11" x14ac:dyDescent="0.2">
      <c r="B3" s="14" t="s">
        <v>1</v>
      </c>
      <c r="C3" s="4" t="s">
        <v>8</v>
      </c>
      <c r="D3" s="34" t="s">
        <v>26</v>
      </c>
      <c r="K3" t="s">
        <v>30</v>
      </c>
    </row>
    <row r="4" spans="2:11" x14ac:dyDescent="0.2">
      <c r="B4" s="15"/>
      <c r="C4" s="3"/>
      <c r="D4" s="16"/>
      <c r="F4" s="30"/>
      <c r="G4" s="30"/>
      <c r="H4" s="30" t="s">
        <v>17</v>
      </c>
      <c r="K4" t="s">
        <v>31</v>
      </c>
    </row>
    <row r="5" spans="2:11" x14ac:dyDescent="0.2">
      <c r="B5" s="14" t="s">
        <v>2</v>
      </c>
      <c r="C5" s="4" t="s">
        <v>8</v>
      </c>
      <c r="D5" s="34" t="s">
        <v>31</v>
      </c>
      <c r="F5" s="30" t="s">
        <v>3</v>
      </c>
      <c r="G5" s="30">
        <f>IF(D5="M",66,655)</f>
        <v>655</v>
      </c>
      <c r="H5" s="33">
        <f>SUM(G5)</f>
        <v>655</v>
      </c>
      <c r="K5" t="s">
        <v>27</v>
      </c>
    </row>
    <row r="6" spans="2:11" x14ac:dyDescent="0.2">
      <c r="B6" s="15"/>
      <c r="C6" s="3"/>
      <c r="D6" s="17"/>
      <c r="F6" s="30"/>
      <c r="G6" s="30"/>
      <c r="H6" s="33"/>
      <c r="K6" t="s">
        <v>28</v>
      </c>
    </row>
    <row r="7" spans="2:11" x14ac:dyDescent="0.2">
      <c r="B7" s="14" t="s">
        <v>4</v>
      </c>
      <c r="C7" s="4" t="s">
        <v>8</v>
      </c>
      <c r="D7" s="35"/>
      <c r="F7" s="30" t="s">
        <v>6</v>
      </c>
      <c r="G7" s="30">
        <f>SUM(D7*30.48)+(D9*2.54)</f>
        <v>0</v>
      </c>
      <c r="H7" s="33"/>
      <c r="K7" t="s">
        <v>29</v>
      </c>
    </row>
    <row r="8" spans="2:11" x14ac:dyDescent="0.2">
      <c r="B8" s="15"/>
      <c r="C8" s="3"/>
      <c r="D8" s="17"/>
      <c r="F8" s="30"/>
      <c r="G8" s="30"/>
      <c r="H8" s="33"/>
    </row>
    <row r="9" spans="2:11" x14ac:dyDescent="0.2">
      <c r="B9" s="14" t="s">
        <v>5</v>
      </c>
      <c r="C9" s="4" t="s">
        <v>8</v>
      </c>
      <c r="D9" s="35"/>
      <c r="F9" s="30" t="s">
        <v>7</v>
      </c>
      <c r="G9" s="30">
        <f>IF(D5="M",5,1.7)</f>
        <v>1.7</v>
      </c>
      <c r="H9" s="33">
        <f>SUM(G7*G9)</f>
        <v>0</v>
      </c>
    </row>
    <row r="10" spans="2:11" x14ac:dyDescent="0.2">
      <c r="B10" s="15"/>
      <c r="C10" s="3"/>
      <c r="D10" s="17"/>
      <c r="F10" s="30"/>
      <c r="G10" s="30"/>
      <c r="H10" s="33"/>
    </row>
    <row r="11" spans="2:11" x14ac:dyDescent="0.2">
      <c r="B11" s="14" t="s">
        <v>9</v>
      </c>
      <c r="C11" s="4" t="s">
        <v>8</v>
      </c>
      <c r="D11" s="35"/>
      <c r="F11" s="30" t="s">
        <v>10</v>
      </c>
      <c r="G11" s="30">
        <f>IF(D5="M",6.755,4.6756)</f>
        <v>4.6756000000000002</v>
      </c>
      <c r="H11" s="33">
        <f>SUM(G11*D11)</f>
        <v>0</v>
      </c>
    </row>
    <row r="12" spans="2:11" x14ac:dyDescent="0.2">
      <c r="B12" s="15"/>
      <c r="C12" s="3"/>
      <c r="D12" s="17"/>
      <c r="F12" s="30"/>
      <c r="G12" s="30"/>
      <c r="H12" s="33"/>
    </row>
    <row r="13" spans="2:11" x14ac:dyDescent="0.2">
      <c r="B13" s="14" t="s">
        <v>11</v>
      </c>
      <c r="C13" s="4" t="s">
        <v>8</v>
      </c>
      <c r="D13" s="35"/>
      <c r="F13" s="30" t="s">
        <v>15</v>
      </c>
      <c r="G13" s="30">
        <f>IF(D5="M",12.7703,9.547)</f>
        <v>9.5470000000000006</v>
      </c>
      <c r="H13" s="33"/>
    </row>
    <row r="14" spans="2:11" x14ac:dyDescent="0.2">
      <c r="B14" s="15"/>
      <c r="C14" s="3"/>
      <c r="D14" s="17"/>
      <c r="F14" s="30"/>
      <c r="G14" s="30"/>
      <c r="H14" s="33"/>
    </row>
    <row r="15" spans="2:11" x14ac:dyDescent="0.2">
      <c r="B15" s="14" t="s">
        <v>19</v>
      </c>
      <c r="C15" s="4" t="s">
        <v>8</v>
      </c>
      <c r="D15" s="36" t="s">
        <v>31</v>
      </c>
      <c r="F15" s="30" t="s">
        <v>16</v>
      </c>
      <c r="G15" s="30">
        <f>SUM(D13/2.2)</f>
        <v>0</v>
      </c>
      <c r="H15" s="33">
        <f>SUM(G13*G15)</f>
        <v>0</v>
      </c>
    </row>
    <row r="16" spans="2:11" x14ac:dyDescent="0.2">
      <c r="B16" s="18"/>
      <c r="C16" s="3"/>
      <c r="D16" s="19"/>
      <c r="F16" s="30"/>
      <c r="G16" s="30"/>
      <c r="H16" s="30"/>
    </row>
    <row r="17" spans="2:271" ht="13.5" thickBot="1" x14ac:dyDescent="0.25">
      <c r="B17" s="20"/>
      <c r="C17" s="4"/>
      <c r="D17" s="16"/>
      <c r="F17" s="30" t="s">
        <v>18</v>
      </c>
      <c r="G17" s="30"/>
      <c r="H17" s="30">
        <f>SUM(H5:H15)</f>
        <v>655</v>
      </c>
    </row>
    <row r="18" spans="2:271" ht="16.5" thickTop="1" thickBot="1" x14ac:dyDescent="0.3">
      <c r="B18" s="21" t="s">
        <v>20</v>
      </c>
      <c r="C18" s="22" t="s">
        <v>8</v>
      </c>
      <c r="D18" s="26">
        <f>IF((H22&gt;1200),SUM(H22),IF(D5="M",1200,1000))</f>
        <v>1000</v>
      </c>
      <c r="F18" s="30"/>
      <c r="G18" s="30"/>
      <c r="H18" s="30"/>
    </row>
    <row r="19" spans="2:271" ht="13.5" thickTop="1" x14ac:dyDescent="0.2">
      <c r="B19" s="23"/>
      <c r="C19" s="24"/>
      <c r="D19" s="25"/>
      <c r="F19" s="30"/>
      <c r="G19" s="30"/>
      <c r="H19" s="31" t="str">
        <f>IF(D15="L",H17-1000,"")</f>
        <v/>
      </c>
    </row>
    <row r="20" spans="2:271" x14ac:dyDescent="0.2">
      <c r="F20" s="30"/>
      <c r="G20" s="30"/>
      <c r="H20" s="31" t="str">
        <f>IF(D15="S",H17-400,"")</f>
        <v/>
      </c>
    </row>
    <row r="21" spans="2:271" x14ac:dyDescent="0.2">
      <c r="B21" s="37" t="s">
        <v>22</v>
      </c>
      <c r="C21" s="38">
        <f>IF(C22&gt;0,C25,0)</f>
        <v>0</v>
      </c>
      <c r="D21" s="39" t="str">
        <f>IF(C21&gt;30,"OBESE",IF(C21&gt;24,"OVER WEIGHT",IF(C21&gt;18,"NORMAL",IF(C21&gt;1,"UNDER WEIGHT","UNKNOWN"))))</f>
        <v>UNKNOWN</v>
      </c>
      <c r="F21" s="30"/>
      <c r="G21" s="30"/>
      <c r="H21" s="31" t="str">
        <f>IF(D15="G",H17,"")</f>
        <v/>
      </c>
    </row>
    <row r="22" spans="2:271" hidden="1" x14ac:dyDescent="0.2">
      <c r="B22" t="s">
        <v>23</v>
      </c>
      <c r="C22">
        <f>SUM(D7*12)+D9</f>
        <v>0</v>
      </c>
      <c r="F22" s="30" t="s">
        <v>0</v>
      </c>
      <c r="G22" s="30"/>
      <c r="H22" s="32">
        <f>SUM(H19:H21)</f>
        <v>0</v>
      </c>
    </row>
    <row r="23" spans="2:271" hidden="1" x14ac:dyDescent="0.2">
      <c r="B23" t="s">
        <v>24</v>
      </c>
      <c r="C23">
        <f>SUM(C22*C22)</f>
        <v>0</v>
      </c>
      <c r="F23" s="30"/>
      <c r="G23" s="30"/>
      <c r="H23" s="32"/>
    </row>
    <row r="24" spans="2:271" hidden="1" x14ac:dyDescent="0.2">
      <c r="C24" t="e">
        <f>SUM(D13/C23)</f>
        <v>#DIV/0!</v>
      </c>
      <c r="F24" s="1"/>
      <c r="H24" s="2"/>
    </row>
    <row r="25" spans="2:271" hidden="1" x14ac:dyDescent="0.2">
      <c r="C25" t="e">
        <f>SUM(C24*703)</f>
        <v>#DIV/0!</v>
      </c>
    </row>
    <row r="26" spans="2:271" ht="13.5" thickBot="1" x14ac:dyDescent="0.25"/>
    <row r="27" spans="2:271" x14ac:dyDescent="0.2">
      <c r="B27" s="40" t="s">
        <v>21</v>
      </c>
      <c r="C27" s="41"/>
      <c r="D27" s="42"/>
      <c r="E27" s="27"/>
    </row>
    <row r="28" spans="2:271" x14ac:dyDescent="0.2">
      <c r="B28" s="5"/>
      <c r="C28" s="3"/>
      <c r="D28" s="6"/>
      <c r="E28" s="27"/>
    </row>
    <row r="29" spans="2:271" x14ac:dyDescent="0.2">
      <c r="B29" s="7" t="s">
        <v>12</v>
      </c>
      <c r="C29" s="4" t="s">
        <v>8</v>
      </c>
      <c r="D29" s="35"/>
      <c r="E29" s="27"/>
    </row>
    <row r="30" spans="2:271" ht="18" x14ac:dyDescent="0.25">
      <c r="B30" s="8"/>
      <c r="C30" s="3"/>
      <c r="D30" s="28"/>
      <c r="E30" s="27"/>
      <c r="IY30" s="43" t="s">
        <v>33</v>
      </c>
      <c r="IZ30" s="43"/>
      <c r="JA30" s="43"/>
      <c r="JB30" s="43"/>
      <c r="JC30" s="43"/>
      <c r="JD30" s="43"/>
      <c r="JE30" s="43"/>
      <c r="JF30" s="43"/>
      <c r="JG30" s="43"/>
      <c r="JH30" s="43"/>
      <c r="JI30" s="43"/>
      <c r="JJ30" s="43"/>
      <c r="JK30" s="43"/>
    </row>
    <row r="31" spans="2:271" ht="15" x14ac:dyDescent="0.2">
      <c r="B31" s="7" t="s">
        <v>11</v>
      </c>
      <c r="C31" s="4" t="s">
        <v>8</v>
      </c>
      <c r="D31" s="35"/>
      <c r="E31" s="27"/>
      <c r="IY31" s="44" t="s">
        <v>32</v>
      </c>
      <c r="IZ31" s="44"/>
      <c r="JA31" s="44"/>
      <c r="JB31" s="44"/>
      <c r="JC31" s="44"/>
      <c r="JD31" s="44"/>
      <c r="JE31" s="44"/>
      <c r="JF31" s="44"/>
      <c r="JG31" s="44"/>
      <c r="JH31" s="44"/>
      <c r="JI31" s="44"/>
      <c r="JJ31" s="44"/>
      <c r="JK31" s="44"/>
    </row>
    <row r="32" spans="2:271" x14ac:dyDescent="0.2">
      <c r="B32" s="5"/>
      <c r="C32" s="3"/>
      <c r="D32" s="6"/>
      <c r="E32" s="27"/>
    </row>
    <row r="33" spans="2:5" ht="13.5" thickBot="1" x14ac:dyDescent="0.25">
      <c r="B33" s="9" t="s">
        <v>13</v>
      </c>
      <c r="C33" s="10">
        <f>SUM(D29*14)+D31</f>
        <v>0</v>
      </c>
      <c r="D33" s="29" t="s">
        <v>14</v>
      </c>
      <c r="E33" s="27"/>
    </row>
    <row r="34" spans="2:5" x14ac:dyDescent="0.2"/>
  </sheetData>
  <sheetProtection algorithmName="SHA-512" hashValue="r/56O19V8ecaIM6tYOfPh3ExVw/g1/MQq9BJ/gkw3RsLX/Q12IuOTKQr9kRDJGXgCad7kRObQSQ5ZZ2NTzhOLA==" saltValue="ClM/+a/RiyXfKZhCb/Lr1A==" spinCount="100000" sheet="1" objects="1" scenarios="1"/>
  <mergeCells count="3">
    <mergeCell ref="B27:D27"/>
    <mergeCell ref="IY30:JK30"/>
    <mergeCell ref="IY31:JK31"/>
  </mergeCells>
  <phoneticPr fontId="0" type="noConversion"/>
  <dataValidations count="2">
    <dataValidation type="list" allowBlank="1" showInputMessage="1" showErrorMessage="1" errorTitle="Male Or Female" error="Please Select Male Or Female From The List" sqref="D5" xr:uid="{00000000-0002-0000-0000-000000000000}">
      <formula1>$K$1:$K$3</formula1>
    </dataValidation>
    <dataValidation type="list" allowBlank="1" showInputMessage="1" showErrorMessage="1" errorTitle="Weight Type" error="Please Select Lose, Same or Gain Weight Option From The List" sqref="D15" xr:uid="{00000000-0002-0000-0000-000001000000}">
      <formula1>$K$4:$K$7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Details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dad</cp:lastModifiedBy>
  <cp:lastPrinted>2011-01-30T09:09:34Z</cp:lastPrinted>
  <dcterms:created xsi:type="dcterms:W3CDTF">2010-07-14T09:46:21Z</dcterms:created>
  <dcterms:modified xsi:type="dcterms:W3CDTF">2019-01-13T19:36:08Z</dcterms:modified>
</cp:coreProperties>
</file>